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fb\d7\72_Großprojekte\72_5_SG_ISF\02_ERSP\13_UoC Forum\7. Ausschreibungsrunde 2024\01_Ausschreibung\Ausschreibungsunterlagen final\"/>
    </mc:Choice>
  </mc:AlternateContent>
  <xr:revisionPtr revIDLastSave="0" documentId="13_ncr:1_{D9921C21-654E-4A77-86C9-1A7DE9B42BF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nancial plan" sheetId="2" r:id="rId1"/>
    <sheet name="Panda Sätze" sheetId="4" r:id="rId2"/>
  </sheets>
  <externalReferences>
    <externalReference r:id="rId3"/>
    <externalReference r:id="rId4"/>
    <externalReference r:id="rId5"/>
  </externalReferences>
  <definedNames>
    <definedName name="DATA11">#REF!</definedName>
    <definedName name="DATA17">#REF!</definedName>
    <definedName name="Erläuterung">[1]Help!$D$2:$D$20</definedName>
    <definedName name="KK">[2]Header_Daten!$A$34:$A$39</definedName>
    <definedName name="Kurztitel">[1]Help!$B$2:$B$40</definedName>
    <definedName name="Maßnahme">[1]Help!$C$2:$C$19</definedName>
    <definedName name="Nr">[1]Help!$A$2:$A$73</definedName>
    <definedName name="Vertragsarten">[3]Feldkataloge!$H$2:$H$4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F16" i="2" l="1"/>
  <c r="E16" i="2"/>
  <c r="D16" i="2"/>
  <c r="F8" i="2"/>
  <c r="E8" i="2"/>
  <c r="D8" i="2"/>
  <c r="F2" i="2"/>
  <c r="E2" i="2"/>
  <c r="D2" i="2"/>
  <c r="C17" i="2"/>
  <c r="C16" i="2" s="1"/>
  <c r="C10" i="2"/>
  <c r="C11" i="2"/>
  <c r="C12" i="2"/>
  <c r="C13" i="2"/>
  <c r="C14" i="2"/>
  <c r="C15" i="2"/>
  <c r="C9" i="2"/>
  <c r="C4" i="2"/>
  <c r="C5" i="2"/>
  <c r="C6" i="2"/>
  <c r="C7" i="2"/>
  <c r="C3" i="2"/>
  <c r="C2" i="2" s="1"/>
  <c r="C8" i="2" l="1"/>
  <c r="C18" i="2"/>
  <c r="C20" i="2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C27" i="4"/>
  <c r="D27" i="4" s="1"/>
  <c r="E27" i="4" s="1"/>
  <c r="C8" i="4"/>
  <c r="D8" i="4" s="1"/>
  <c r="E8" i="4" s="1"/>
  <c r="C9" i="4"/>
  <c r="D9" i="4" s="1"/>
  <c r="E9" i="4" s="1"/>
  <c r="C10" i="4"/>
  <c r="D10" i="4" s="1"/>
  <c r="E10" i="4" s="1"/>
  <c r="C11" i="4"/>
  <c r="D11" i="4" s="1"/>
  <c r="E11" i="4" s="1"/>
  <c r="C12" i="4"/>
  <c r="D12" i="4" s="1"/>
  <c r="E12" i="4" s="1"/>
  <c r="C13" i="4"/>
  <c r="D13" i="4" s="1"/>
  <c r="E13" i="4" s="1"/>
  <c r="C14" i="4"/>
  <c r="D14" i="4" s="1"/>
  <c r="E14" i="4" s="1"/>
  <c r="C15" i="4"/>
  <c r="D15" i="4" s="1"/>
  <c r="E15" i="4" s="1"/>
  <c r="C16" i="4"/>
  <c r="D16" i="4" s="1"/>
  <c r="E16" i="4" s="1"/>
  <c r="C17" i="4"/>
  <c r="D17" i="4" s="1"/>
  <c r="E17" i="4" s="1"/>
  <c r="C18" i="4"/>
  <c r="D18" i="4" s="1"/>
  <c r="E18" i="4" s="1"/>
  <c r="C19" i="4"/>
  <c r="D19" i="4" s="1"/>
  <c r="E19" i="4" s="1"/>
  <c r="C20" i="4"/>
  <c r="D20" i="4" s="1"/>
  <c r="E20" i="4" s="1"/>
  <c r="C7" i="4"/>
  <c r="D7" i="4" s="1"/>
  <c r="E7" i="4" s="1"/>
  <c r="F18" i="2" l="1"/>
  <c r="E18" i="2" l="1"/>
  <c r="D18" i="2" l="1"/>
</calcChain>
</file>

<file path=xl/sharedStrings.xml><?xml version="1.0" encoding="utf-8"?>
<sst xmlns="http://schemas.openxmlformats.org/spreadsheetml/2006/main" count="86" uniqueCount="74">
  <si>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</si>
  <si>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</si>
  <si>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</si>
  <si>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</si>
  <si>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</si>
  <si>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</si>
  <si>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</si>
  <si>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</si>
  <si>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</si>
  <si>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</si>
  <si>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</si>
  <si>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</si>
  <si>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3.1.</t>
  </si>
  <si>
    <t>Total</t>
  </si>
  <si>
    <t>Investments</t>
  </si>
  <si>
    <t>PhD</t>
  </si>
  <si>
    <t>Postdocs</t>
  </si>
  <si>
    <t>Guests</t>
  </si>
  <si>
    <t>Publications</t>
  </si>
  <si>
    <t>Travel</t>
  </si>
  <si>
    <t>Other costs</t>
  </si>
  <si>
    <t>Consumables</t>
  </si>
  <si>
    <t>10.000 to 50.000 €</t>
  </si>
  <si>
    <t>Instrumentations (up to 10.000 €)</t>
  </si>
  <si>
    <t>Personnel (TV-L E2 - TV-L E12)</t>
  </si>
  <si>
    <t>Direct costs</t>
  </si>
  <si>
    <t>Other staff costs</t>
  </si>
  <si>
    <t>Total Budget</t>
  </si>
  <si>
    <t>Research &amp; Student Assistants</t>
  </si>
  <si>
    <t>Conferences / workshops</t>
  </si>
  <si>
    <t>Personnel*</t>
  </si>
  <si>
    <t>* Please use the current PANDA-Costs. For forthcoming years the costs should be calculated with 2,5% increase.</t>
  </si>
  <si>
    <t>Angestellte</t>
  </si>
  <si>
    <t>ø pro Jahr
in EUR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</si>
  <si>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</si>
  <si>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</si>
  <si>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</si>
  <si>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</si>
  <si>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</si>
  <si>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</si>
  <si>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</si>
  <si>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</si>
  <si>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</si>
  <si>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</si>
  <si>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</si>
  <si>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</si>
  <si>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</si>
  <si>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</si>
  <si>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Besoldungsgruppe</t>
  </si>
  <si>
    <t>A06</t>
  </si>
  <si>
    <t>A07</t>
  </si>
  <si>
    <t>A08</t>
  </si>
  <si>
    <t>A09 LBG 1.2</t>
  </si>
  <si>
    <t>A09 LBG 2.1</t>
  </si>
  <si>
    <t>A10</t>
  </si>
  <si>
    <t>A11</t>
  </si>
  <si>
    <t>A12</t>
  </si>
  <si>
    <t>A13 LBG 2.1</t>
  </si>
  <si>
    <t>A13 LBG 2.2</t>
  </si>
  <si>
    <t>A14</t>
  </si>
  <si>
    <t>A15</t>
  </si>
  <si>
    <t>W01</t>
  </si>
  <si>
    <t>W02</t>
  </si>
  <si>
    <t>W03</t>
  </si>
  <si>
    <t>Beamte</t>
  </si>
  <si>
    <t>Please insert this amount into the Application form in the Webportal (funding.uni-koeln.de).</t>
  </si>
  <si>
    <t>PANDA 2024</t>
  </si>
  <si>
    <t>PANDA 2025</t>
  </si>
  <si>
    <t>Entgeltgruppe</t>
  </si>
  <si>
    <t>PANDA 2026</t>
  </si>
  <si>
    <t>PANDA 2027</t>
  </si>
  <si>
    <t>PANDA 2024 bis 2027</t>
  </si>
  <si>
    <t>2025</t>
  </si>
  <si>
    <t xml:space="preserve">UoC Forum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</si>
</sst>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#,##0\ &quot;€&quot;"/>
  </numFmts>
  <fonts count="12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5" fillId="3" borderId="2" xfId="0" applyFont="1" applyFill="1" applyBorder="1" applyAlignment="1">
      <alignment horizontal="left"/>
    </xf>
    <xf numFmtId="16" fontId="5" fillId="3" borderId="2" xfId="0" applyNumberFormat="1" applyFont="1" applyFill="1" applyBorder="1" applyAlignment="1">
      <alignment horizontal="left"/>
    </xf>
    <xf numFmtId="0" fontId="5" fillId="0" borderId="0" xfId="0" applyFont="1"/>
    <xf numFmtId="0" fontId="7" fillId="4" borderId="6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4" fillId="3" borderId="3" xfId="1" applyFont="1" applyFill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165" fontId="1" fillId="4" borderId="2" xfId="0" applyNumberFormat="1" applyFont="1" applyFill="1" applyBorder="1" applyAlignment="1">
      <alignment vertical="center"/>
    </xf>
    <xf numFmtId="165" fontId="1" fillId="5" borderId="1" xfId="0" applyNumberFormat="1" applyFont="1" applyFill="1" applyBorder="1" applyAlignment="1">
      <alignment vertical="center"/>
    </xf>
    <xf numFmtId="165" fontId="5" fillId="4" borderId="2" xfId="0" applyNumberFormat="1" applyFont="1" applyFill="1" applyBorder="1"/>
    <xf numFmtId="165" fontId="5" fillId="2" borderId="1" xfId="0" applyNumberFormat="1" applyFont="1" applyFill="1" applyBorder="1"/>
    <xf numFmtId="165" fontId="1" fillId="4" borderId="4" xfId="0" applyNumberFormat="1" applyFont="1" applyFill="1" applyBorder="1" applyAlignment="1">
      <alignment vertical="center"/>
    </xf>
    <xf numFmtId="165" fontId="1" fillId="5" borderId="5" xfId="0" applyNumberFormat="1" applyFont="1" applyFill="1" applyBorder="1" applyAlignment="1">
      <alignment vertical="center"/>
    </xf>
    <xf numFmtId="165" fontId="5" fillId="0" borderId="0" xfId="0" applyNumberFormat="1" applyFont="1"/>
    <xf numFmtId="165" fontId="1" fillId="4" borderId="7" xfId="0" applyNumberFormat="1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6" fillId="3" borderId="3" xfId="1" applyFont="1" applyFill="1" applyBorder="1" applyAlignment="1">
      <alignment wrapText="1"/>
    </xf>
    <xf numFmtId="0" fontId="6" fillId="3" borderId="3" xfId="1" applyFont="1" applyFill="1" applyBorder="1"/>
    <xf numFmtId="0" fontId="6" fillId="3" borderId="1" xfId="1" applyFont="1" applyFill="1" applyBorder="1"/>
    <xf numFmtId="49" fontId="1" fillId="6" borderId="9" xfId="0" applyNumberFormat="1" applyFont="1" applyFill="1" applyBorder="1" applyAlignment="1">
      <alignment horizontal="center" vertical="center"/>
    </xf>
    <xf numFmtId="0" fontId="9" fillId="0" borderId="0" xfId="2" applyFont="1"/>
    <xf numFmtId="0" fontId="5" fillId="0" borderId="0" xfId="2" applyFont="1"/>
    <xf numFmtId="0" fontId="2" fillId="0" borderId="0" xfId="3" applyAlignment="1">
      <alignment vertical="top"/>
    </xf>
    <xf numFmtId="0" fontId="10" fillId="0" borderId="0" xfId="2" applyFont="1"/>
    <xf numFmtId="164" fontId="5" fillId="0" borderId="0" xfId="2" applyNumberFormat="1" applyFont="1"/>
    <xf numFmtId="0" fontId="5" fillId="0" borderId="14" xfId="2" applyFont="1" applyBorder="1"/>
    <xf numFmtId="0" fontId="5" fillId="0" borderId="15" xfId="2" applyFont="1" applyBorder="1"/>
    <xf numFmtId="0" fontId="11" fillId="0" borderId="10" xfId="2" applyFont="1" applyBorder="1" applyAlignment="1">
      <alignment horizontal="center" vertical="center" wrapText="1"/>
    </xf>
    <xf numFmtId="164" fontId="5" fillId="0" borderId="14" xfId="2" applyNumberFormat="1" applyFont="1" applyBorder="1"/>
    <xf numFmtId="164" fontId="5" fillId="0" borderId="16" xfId="2" applyNumberFormat="1" applyFont="1" applyBorder="1"/>
    <xf numFmtId="164" fontId="5" fillId="0" borderId="17" xfId="2" applyNumberFormat="1" applyFont="1" applyBorder="1"/>
    <xf numFmtId="164" fontId="5" fillId="0" borderId="15" xfId="2" applyNumberFormat="1" applyFont="1" applyBorder="1"/>
    <xf numFmtId="0" fontId="11" fillId="0" borderId="18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1" fillId="0" borderId="13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</cellXfs>
  <cellStyles count="4">
    <cellStyle name="Standard" xfId="0" builtinId="0"/>
    <cellStyle name="Standard 2" xfId="2" xr:uid="{00000000-0005-0000-0000-000001000000}"/>
    <cellStyle name="Standard 2 2" xfId="3" xr:uid="{00000000-0005-0000-0000-000002000000}"/>
    <cellStyle name="Standard_63_05_neu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b\abt61\Investitionscontrolling\007_Planung_IT_Budget_2013_End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b/abt61/11_Haushaltsplanung%20und%20Reporting/Wirtschaftsplanung/2016/XX_Planungstableaus_Backup/XX_Julian/Muster_PSP_Julian_30092015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en_Geb&#228;ude_Mieten_Verm_Netcolgne_etc/Mieten/12-01-30_Buchungsl&#228;ufe_UzK_1_SAP_RE-FX_K&#246;nig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1_Wartung_2013"/>
      <sheetName val="100_Budgetkontrolle_2013"/>
      <sheetName val="101_IT-Ausgaben 2013"/>
      <sheetName val="Help"/>
      <sheetName val="Verknüpfungen"/>
      <sheetName val="Wartung_2012"/>
      <sheetName val="Budget_2012"/>
      <sheetName val="IT-Ausgaben_2012"/>
    </sheetNames>
    <sheetDataSet>
      <sheetData sheetId="0"/>
      <sheetData sheetId="1"/>
      <sheetData sheetId="2"/>
      <sheetData sheetId="3">
        <row r="2">
          <cell r="A2" t="str">
            <v>1.</v>
          </cell>
          <cell r="B2" t="str">
            <v>Laufende Bedarfe</v>
          </cell>
          <cell r="C2" t="str">
            <v>Erhaltung des Wirkbetriebes der Verwaltung IT</v>
          </cell>
          <cell r="D2" t="str">
            <v>Erhaltungsbedarf</v>
          </cell>
        </row>
        <row r="3">
          <cell r="A3" t="str">
            <v>1.1</v>
          </cell>
          <cell r="B3" t="str">
            <v>Wartung, Support</v>
          </cell>
          <cell r="C3" t="str">
            <v>Wartung, laufende Verträge</v>
          </cell>
          <cell r="D3" t="str">
            <v>Verpflichtungen aus lfd. Verträgen</v>
          </cell>
        </row>
        <row r="4">
          <cell r="A4" t="str">
            <v>1.2</v>
          </cell>
          <cell r="B4" t="str">
            <v>Wartung, Neuverträge</v>
          </cell>
          <cell r="C4" t="str">
            <v>Neue Wartungsverträge, 2011/12</v>
          </cell>
          <cell r="D4" t="str">
            <v>SAP, CAFM</v>
          </cell>
        </row>
        <row r="5">
          <cell r="A5" t="str">
            <v>1.3</v>
          </cell>
          <cell r="B5" t="str">
            <v>Reparatur, Verbrauch</v>
          </cell>
          <cell r="C5" t="str">
            <v>Reparaturen, Verbrauchsmaterial, Klein- und Ersatzbeschaffungen</v>
          </cell>
          <cell r="D5" t="str">
            <v>Budget für nebenstehenden Maßnahme</v>
          </cell>
        </row>
        <row r="6">
          <cell r="A6" t="str">
            <v>1.4</v>
          </cell>
          <cell r="B6" t="str">
            <v>Einzelbeschaffungen</v>
          </cell>
          <cell r="C6" t="str">
            <v>Budget für Einzelinvestitionen der Fachabteilungen aufgrund von Anträgen</v>
          </cell>
          <cell r="D6" t="str">
            <v>neue / ergänzende Ausstattung in geringem Umfang</v>
          </cell>
        </row>
        <row r="7">
          <cell r="A7" t="str">
            <v>1.5</v>
          </cell>
          <cell r="B7" t="str">
            <v>Ersatzbeschaffungen Arbeitsplätze</v>
          </cell>
          <cell r="C7" t="str">
            <v>regelmäßige Ersatzbeschaffung Arbeitsplatzausstattung aufgrund technischer Überalterung</v>
          </cell>
          <cell r="D7" t="str">
            <v>Ersatz v. Ausfällen, Neuausstattungen sowie lfd. Austausch (Budget für ca. 75 Komplettsysteme a 650 Eur)</v>
          </cell>
        </row>
        <row r="8">
          <cell r="A8" t="str">
            <v>1.6</v>
          </cell>
          <cell r="B8" t="str">
            <v>Netzwerk, Systemtechnik</v>
          </cell>
          <cell r="C8" t="str">
            <v>Ersatz- und Neubeschaffungen f. Netzwerkkomponenten der Universitätsverwaltung</v>
          </cell>
          <cell r="D8" t="str">
            <v>Reparatur, Ersatz und Austausch von Netzwerkkomponenten der Verwaltung - LOVERNET</v>
          </cell>
        </row>
        <row r="9">
          <cell r="A9" t="str">
            <v>1.7</v>
          </cell>
          <cell r="B9" t="str">
            <v>Mobile Endgeräte</v>
          </cell>
          <cell r="C9" t="str">
            <v>Ersatz- und Neubeschaffungen f. mobilen Endgeräten (Notebooks, Beamer)</v>
          </cell>
          <cell r="D9" t="str">
            <v>Ermittlung aufgrund der Auswertung der Beschaffungen in den letzten drei Jahren</v>
          </cell>
        </row>
        <row r="10">
          <cell r="A10" t="str">
            <v>1.8</v>
          </cell>
          <cell r="B10" t="str">
            <v>Lizenzen / Lizenzgebühren</v>
          </cell>
          <cell r="C10" t="str">
            <v>Einmalige Bedarfe</v>
          </cell>
          <cell r="D10" t="str">
            <v>Technologieupdates, Erneuerung bzw. Erweiterung der bestehenden Infrastruktur</v>
          </cell>
        </row>
        <row r="11">
          <cell r="A11" t="str">
            <v>2.</v>
          </cell>
          <cell r="B11" t="str">
            <v>IT-Investition</v>
          </cell>
          <cell r="C11" t="str">
            <v>Server, Netzwerk, zentrale Systeme</v>
          </cell>
          <cell r="D11" t="str">
            <v>Hardware, Software f. den Betrieb der zentralen Systeme</v>
          </cell>
        </row>
        <row r="12">
          <cell r="A12" t="str">
            <v>2.1</v>
          </cell>
          <cell r="B12" t="str">
            <v>Systemtechnik und Servertechnologien</v>
          </cell>
          <cell r="C12" t="str">
            <v>Technlogie-Updates</v>
          </cell>
          <cell r="D12" t="str">
            <v>Neu- und Ersatzbedarfe für Arbeitsplatzsysteme</v>
          </cell>
        </row>
        <row r="13">
          <cell r="A13" t="str">
            <v>2.2</v>
          </cell>
          <cell r="B13" t="str">
            <v>Arbeitsplatzsysteme</v>
          </cell>
          <cell r="C13" t="str">
            <v>Unterstützung Implementierung neuer System bzw. Erweiterung bestehenden Systeme</v>
          </cell>
          <cell r="D13" t="str">
            <v>Enablement Mitarbeiter bei der Einführung neuer Servertechnologien</v>
          </cell>
        </row>
        <row r="14">
          <cell r="A14" t="str">
            <v>2.3</v>
          </cell>
          <cell r="B14" t="str">
            <v>Custumizing u. Support</v>
          </cell>
          <cell r="C14" t="str">
            <v>Erweiterung und Konsolidierung der Domino-Notes Infrastuktur</v>
          </cell>
          <cell r="D14" t="str">
            <v>Aufwand für Customizing, Support und Anwendungsentwicklung</v>
          </cell>
        </row>
        <row r="15">
          <cell r="A15" t="str">
            <v>2.4</v>
          </cell>
          <cell r="B15" t="str">
            <v>Collaboration</v>
          </cell>
          <cell r="C15" t="str">
            <v>projektbedingte IT-Investitionen</v>
          </cell>
          <cell r="D15" t="str">
            <v>Etats werden ggfls. über andere Stellen angemeldet (dann nur nachrichtlich)</v>
          </cell>
        </row>
        <row r="16">
          <cell r="A16" t="str">
            <v>3</v>
          </cell>
          <cell r="B16" t="str">
            <v>IT-Projekte</v>
          </cell>
          <cell r="C16" t="str">
            <v>Einführung SAP</v>
          </cell>
          <cell r="D16" t="str">
            <v>nachrichtlich</v>
          </cell>
        </row>
        <row r="17">
          <cell r="A17" t="str">
            <v>2.1.1</v>
          </cell>
          <cell r="B17" t="str">
            <v>Summe</v>
          </cell>
          <cell r="C17" t="str">
            <v>Anteil der Verwaltung</v>
          </cell>
          <cell r="D17" t="str">
            <v>Informix, Notes (fällig: 04.2011)</v>
          </cell>
        </row>
        <row r="18">
          <cell r="A18" t="str">
            <v>2.1.2</v>
          </cell>
          <cell r="B18" t="str">
            <v>Zwischensumme</v>
          </cell>
          <cell r="C18" t="str">
            <v>Mittel bei KLIPS-Team</v>
          </cell>
          <cell r="D18" t="str">
            <v>Lasttests, Tuning, Customizing</v>
          </cell>
        </row>
        <row r="19">
          <cell r="A19" t="str">
            <v>2.1.3</v>
          </cell>
          <cell r="B19" t="str">
            <v>Gesamtsumme</v>
          </cell>
          <cell r="D19" t="str">
            <v>NEU!</v>
          </cell>
        </row>
        <row r="20">
          <cell r="A20" t="str">
            <v>2.1.4</v>
          </cell>
          <cell r="B20" t="str">
            <v>nicht belegt</v>
          </cell>
        </row>
        <row r="21">
          <cell r="A21" t="str">
            <v>2.1.5</v>
          </cell>
          <cell r="B21" t="str">
            <v>Projekt ERP / HCM / Bilanz</v>
          </cell>
        </row>
        <row r="22">
          <cell r="A22" t="str">
            <v>2.1.6</v>
          </cell>
          <cell r="B22" t="str">
            <v>Rahmenvertrag IBM</v>
          </cell>
        </row>
        <row r="23">
          <cell r="A23" t="str">
            <v>2.1.7</v>
          </cell>
          <cell r="B23" t="str">
            <v>KLIPS-Systeme</v>
          </cell>
        </row>
        <row r="24">
          <cell r="A24" t="str">
            <v>2.1.8</v>
          </cell>
          <cell r="B24" t="str">
            <v>Microsoft Mietlizenzen</v>
          </cell>
        </row>
        <row r="25">
          <cell r="A25" t="str">
            <v>2.1.9</v>
          </cell>
          <cell r="B25" t="str">
            <v>Aktives Warten SSC</v>
          </cell>
        </row>
        <row r="26">
          <cell r="A26" t="str">
            <v>2.1.10</v>
          </cell>
          <cell r="B26" t="str">
            <v>Excellenzinitiative</v>
          </cell>
        </row>
        <row r="27">
          <cell r="A27" t="str">
            <v>2.2.1</v>
          </cell>
          <cell r="B27" t="str">
            <v>Landeslizenz Cisco</v>
          </cell>
        </row>
        <row r="28">
          <cell r="A28" t="str">
            <v>2.2.2</v>
          </cell>
          <cell r="B28" t="str">
            <v>CAFM D5</v>
          </cell>
        </row>
        <row r="29">
          <cell r="A29" t="str">
            <v>2.2.3</v>
          </cell>
          <cell r="B29" t="str">
            <v>OTRS Ticketsystem (Erweiterung)</v>
          </cell>
        </row>
        <row r="30">
          <cell r="A30" t="str">
            <v>2.2.4</v>
          </cell>
          <cell r="B30" t="str">
            <v>PG Migration Campusmanagement</v>
          </cell>
        </row>
        <row r="31">
          <cell r="A31" t="str">
            <v>2.2.5</v>
          </cell>
          <cell r="B31" t="str">
            <v>ID-Management</v>
          </cell>
        </row>
        <row r="32">
          <cell r="A32" t="str">
            <v>2.2.6</v>
          </cell>
          <cell r="B32" t="str">
            <v>Telearbeit</v>
          </cell>
        </row>
        <row r="33">
          <cell r="A33" t="str">
            <v>2.2.7</v>
          </cell>
          <cell r="B33" t="str">
            <v>Landesverwaltungsnetz</v>
          </cell>
        </row>
        <row r="34">
          <cell r="A34" t="str">
            <v>2.2.8</v>
          </cell>
          <cell r="B34" t="str">
            <v>VOIP (RRZK)</v>
          </cell>
        </row>
        <row r="35">
          <cell r="A35" t="str">
            <v>2.2.9</v>
          </cell>
          <cell r="B35" t="str">
            <v>Lizenzkosten Campus Online/Oracle</v>
          </cell>
        </row>
        <row r="36">
          <cell r="A36" t="str">
            <v>2.2.10</v>
          </cell>
          <cell r="B36" t="str">
            <v>Sonderausstattung Rektorat</v>
          </cell>
        </row>
        <row r="37">
          <cell r="A37" t="str">
            <v>2.3.1</v>
          </cell>
          <cell r="B37" t="str">
            <v>SSC - aktives Warten</v>
          </cell>
        </row>
        <row r="38">
          <cell r="A38" t="str">
            <v>2.3.2</v>
          </cell>
          <cell r="B38" t="str">
            <v>Videokonferenzsystem Rektor</v>
          </cell>
        </row>
        <row r="39">
          <cell r="A39" t="str">
            <v>2.3.3</v>
          </cell>
          <cell r="B39" t="str">
            <v>frei</v>
          </cell>
        </row>
        <row r="40">
          <cell r="A40" t="str">
            <v>2.3.4</v>
          </cell>
          <cell r="B40" t="str">
            <v>frei</v>
          </cell>
        </row>
        <row r="41">
          <cell r="A41" t="str">
            <v>2.3.5</v>
          </cell>
        </row>
        <row r="42">
          <cell r="A42" t="str">
            <v>2.3.6</v>
          </cell>
        </row>
        <row r="43">
          <cell r="A43" t="str">
            <v>2.3.7</v>
          </cell>
        </row>
        <row r="44">
          <cell r="A44" t="str">
            <v>2.3.8</v>
          </cell>
        </row>
        <row r="45">
          <cell r="A45" t="str">
            <v>2.3.9</v>
          </cell>
        </row>
        <row r="46">
          <cell r="A46" t="str">
            <v>2.3.10</v>
          </cell>
        </row>
        <row r="47">
          <cell r="A47" t="str">
            <v>2.4.1</v>
          </cell>
        </row>
        <row r="48">
          <cell r="A48" t="str">
            <v>2.4.2</v>
          </cell>
        </row>
        <row r="49">
          <cell r="A49" t="str">
            <v>2.4.3</v>
          </cell>
        </row>
        <row r="50">
          <cell r="A50" t="str">
            <v>2.4.4</v>
          </cell>
        </row>
        <row r="51">
          <cell r="A51" t="str">
            <v>2.4.5</v>
          </cell>
        </row>
        <row r="52">
          <cell r="A52" t="str">
            <v>2.4.6</v>
          </cell>
        </row>
        <row r="53">
          <cell r="A53" t="str">
            <v>2.4.7</v>
          </cell>
        </row>
        <row r="54">
          <cell r="A54" t="str">
            <v>2.4.8</v>
          </cell>
        </row>
        <row r="55">
          <cell r="A55" t="str">
            <v>2.4.9</v>
          </cell>
        </row>
        <row r="56">
          <cell r="A56" t="str">
            <v>2.4.10</v>
          </cell>
        </row>
        <row r="57">
          <cell r="A57" t="str">
            <v>3</v>
          </cell>
        </row>
        <row r="58">
          <cell r="A58" t="str">
            <v>3.1</v>
          </cell>
        </row>
        <row r="59">
          <cell r="A59" t="str">
            <v>3.2</v>
          </cell>
        </row>
        <row r="60">
          <cell r="A60" t="str">
            <v>3.3</v>
          </cell>
        </row>
        <row r="61">
          <cell r="A61" t="str">
            <v>3.4</v>
          </cell>
        </row>
        <row r="62">
          <cell r="A62" t="str">
            <v>3.5</v>
          </cell>
        </row>
        <row r="63">
          <cell r="A63" t="str">
            <v>3.6</v>
          </cell>
        </row>
        <row r="64">
          <cell r="A64" t="str">
            <v>3.7</v>
          </cell>
        </row>
        <row r="65">
          <cell r="A65" t="str">
            <v>3.8</v>
          </cell>
        </row>
        <row r="66">
          <cell r="A66" t="str">
            <v>3.9</v>
          </cell>
        </row>
        <row r="67">
          <cell r="A67" t="str">
            <v>3.10</v>
          </cell>
        </row>
        <row r="68">
          <cell r="A68" t="str">
            <v>3.11</v>
          </cell>
        </row>
        <row r="69">
          <cell r="A69" t="str">
            <v>3.12</v>
          </cell>
        </row>
        <row r="70">
          <cell r="A70" t="str">
            <v>3.13</v>
          </cell>
        </row>
        <row r="71">
          <cell r="A71" t="str">
            <v>3.14</v>
          </cell>
        </row>
        <row r="72">
          <cell r="A72" t="str">
            <v>3.15</v>
          </cell>
        </row>
        <row r="73">
          <cell r="A73" t="str">
            <v>3.16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Rohdaten"/>
      <sheetName val="Export 2013"/>
      <sheetName val="Export 2014"/>
      <sheetName val="Header_Daten"/>
      <sheetName val="Anleitung"/>
      <sheetName val="Tabelle1"/>
    </sheetNames>
    <sheetDataSet>
      <sheetData sheetId="0" refreshError="1"/>
      <sheetData sheetId="1" refreshError="1"/>
      <sheetData sheetId="2"/>
      <sheetData sheetId="3"/>
      <sheetData sheetId="4">
        <row r="1">
          <cell r="G1" t="str">
            <v>S11</v>
          </cell>
        </row>
        <row r="34">
          <cell r="A34" t="str">
            <v>Landesmittel</v>
          </cell>
        </row>
        <row r="35">
          <cell r="A35" t="str">
            <v>eigene Mittel</v>
          </cell>
        </row>
        <row r="36">
          <cell r="A36" t="str">
            <v>QvM</v>
          </cell>
        </row>
        <row r="37">
          <cell r="A37" t="str">
            <v>HoPa</v>
          </cell>
        </row>
        <row r="38">
          <cell r="A38" t="str">
            <v>sonstige Sondermittel</v>
          </cell>
        </row>
        <row r="39">
          <cell r="A39" t="str">
            <v>Drittmittel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"/>
      <sheetName val="GE"/>
      <sheetName val="GR"/>
      <sheetName val="MO"/>
      <sheetName val="Partner"/>
      <sheetName val="MV"/>
      <sheetName val="Buchungsläufe_Februar"/>
      <sheetName val="Feldkatalo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H2" t="str">
            <v>CO01</v>
          </cell>
        </row>
        <row r="3">
          <cell r="H3" t="str">
            <v>CU01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zoomScalePageLayoutView="110" workbookViewId="0">
      <selection activeCell="J16" sqref="J16"/>
    </sheetView>
  </sheetViews>
  <sheetFormatPr baseColWidth="10" defaultRowHeight="15" x14ac:dyDescent="0.25"/>
  <cols>
    <col min="1" max="1" width="4.21875" style="1" customWidth="1"/>
    <col min="2" max="2" width="27" style="1" customWidth="1"/>
    <col min="3" max="3" width="12.88671875" style="1" customWidth="1"/>
    <col min="4" max="16384" width="11.5546875" style="1"/>
  </cols>
  <sheetData>
    <row r="1" spans="1:6" ht="30" customHeight="1" x14ac:dyDescent="0.25">
      <c r="A1" s="40" t="s">
        <v>73</v>
      </c>
      <c r="B1" s="41"/>
      <c r="C1" s="6" t="s">
        <v>13</v>
      </c>
      <c r="D1" s="25" t="s">
        <v>72</v>
      </c>
      <c r="E1" s="7">
        <v>2026</v>
      </c>
      <c r="F1" s="7">
        <v>2027</v>
      </c>
    </row>
    <row r="2" spans="1:6" ht="21.75" customHeight="1" x14ac:dyDescent="0.25">
      <c r="A2" s="8">
        <v>1</v>
      </c>
      <c r="B2" s="9" t="s">
        <v>30</v>
      </c>
      <c r="C2" s="13">
        <f>C3+C4+C5+C6+C7</f>
        <v>0</v>
      </c>
      <c r="D2" s="14">
        <f>D3+D4+D5+D6+D7</f>
        <v>0</v>
      </c>
      <c r="E2" s="14">
        <f>E3+E4+E5+E6+E7</f>
        <v>0</v>
      </c>
      <c r="F2" s="14">
        <f>F3+F4+F5+F6+F7</f>
        <v>0</v>
      </c>
    </row>
    <row r="3" spans="1:6" ht="16.350000000000001" customHeight="1" x14ac:dyDescent="0.25">
      <c r="A3" s="2" t="s">
        <v>0</v>
      </c>
      <c r="B3" s="22" t="s">
        <v>16</v>
      </c>
      <c r="C3" s="15">
        <f>D3+E3+F3</f>
        <v>0</v>
      </c>
      <c r="D3" s="16"/>
      <c r="E3" s="16"/>
      <c r="F3" s="16"/>
    </row>
    <row r="4" spans="1:6" ht="16.350000000000001" customHeight="1" x14ac:dyDescent="0.25">
      <c r="A4" s="2" t="s">
        <v>1</v>
      </c>
      <c r="B4" s="22" t="s">
        <v>15</v>
      </c>
      <c r="C4" s="15">
        <f t="shared" ref="C4:C7" si="0">D4+E4+F4</f>
        <v>0</v>
      </c>
      <c r="D4" s="16"/>
      <c r="E4" s="16"/>
      <c r="F4" s="16"/>
    </row>
    <row r="5" spans="1:6" ht="16.350000000000001" customHeight="1" x14ac:dyDescent="0.25">
      <c r="A5" s="2" t="s">
        <v>2</v>
      </c>
      <c r="B5" s="23" t="s">
        <v>28</v>
      </c>
      <c r="C5" s="15">
        <f t="shared" si="0"/>
        <v>0</v>
      </c>
      <c r="D5" s="16"/>
      <c r="E5" s="16"/>
      <c r="F5" s="16"/>
    </row>
    <row r="6" spans="1:6" ht="16.350000000000001" customHeight="1" x14ac:dyDescent="0.25">
      <c r="A6" s="3" t="s">
        <v>3</v>
      </c>
      <c r="B6" s="22" t="s">
        <v>24</v>
      </c>
      <c r="C6" s="15">
        <f t="shared" si="0"/>
        <v>0</v>
      </c>
      <c r="D6" s="16"/>
      <c r="E6" s="16"/>
      <c r="F6" s="16"/>
    </row>
    <row r="7" spans="1:6" ht="16.350000000000001" customHeight="1" x14ac:dyDescent="0.25">
      <c r="A7" s="2" t="s">
        <v>4</v>
      </c>
      <c r="B7" s="22" t="s">
        <v>26</v>
      </c>
      <c r="C7" s="15">
        <f t="shared" si="0"/>
        <v>0</v>
      </c>
      <c r="D7" s="16"/>
      <c r="E7" s="16"/>
      <c r="F7" s="16"/>
    </row>
    <row r="8" spans="1:6" ht="21.75" customHeight="1" x14ac:dyDescent="0.25">
      <c r="A8" s="8">
        <v>2</v>
      </c>
      <c r="B8" s="9" t="s">
        <v>25</v>
      </c>
      <c r="C8" s="13">
        <f>SUM(C9:C15)</f>
        <v>0</v>
      </c>
      <c r="D8" s="14">
        <f>SUM(D9:D15)</f>
        <v>0</v>
      </c>
      <c r="E8" s="14">
        <f>SUM(E9:E15)</f>
        <v>0</v>
      </c>
      <c r="F8" s="14">
        <f>SUM(F9:F15)</f>
        <v>0</v>
      </c>
    </row>
    <row r="9" spans="1:6" ht="16.350000000000001" customHeight="1" x14ac:dyDescent="0.25">
      <c r="A9" s="2" t="s">
        <v>5</v>
      </c>
      <c r="B9" s="24" t="s">
        <v>21</v>
      </c>
      <c r="C9" s="15">
        <f>D9+E9+F9</f>
        <v>0</v>
      </c>
      <c r="D9" s="16"/>
      <c r="E9" s="16"/>
      <c r="F9" s="16"/>
    </row>
    <row r="10" spans="1:6" ht="16.350000000000001" customHeight="1" x14ac:dyDescent="0.25">
      <c r="A10" s="2" t="s">
        <v>6</v>
      </c>
      <c r="B10" s="23" t="s">
        <v>19</v>
      </c>
      <c r="C10" s="15">
        <f t="shared" ref="C10:C15" si="1">D10+E10+F10</f>
        <v>0</v>
      </c>
      <c r="D10" s="16"/>
      <c r="E10" s="16"/>
      <c r="F10" s="16"/>
    </row>
    <row r="11" spans="1:6" ht="16.350000000000001" customHeight="1" x14ac:dyDescent="0.25">
      <c r="A11" s="2" t="s">
        <v>7</v>
      </c>
      <c r="B11" s="23" t="s">
        <v>17</v>
      </c>
      <c r="C11" s="15">
        <f t="shared" si="1"/>
        <v>0</v>
      </c>
      <c r="D11" s="16"/>
      <c r="E11" s="16"/>
      <c r="F11" s="16"/>
    </row>
    <row r="12" spans="1:6" ht="16.350000000000001" customHeight="1" x14ac:dyDescent="0.25">
      <c r="A12" s="2" t="s">
        <v>8</v>
      </c>
      <c r="B12" s="23" t="s">
        <v>29</v>
      </c>
      <c r="C12" s="15">
        <f t="shared" si="1"/>
        <v>0</v>
      </c>
      <c r="D12" s="16"/>
      <c r="E12" s="16"/>
      <c r="F12" s="16"/>
    </row>
    <row r="13" spans="1:6" ht="16.350000000000001" customHeight="1" x14ac:dyDescent="0.25">
      <c r="A13" s="2" t="s">
        <v>9</v>
      </c>
      <c r="B13" s="23" t="s">
        <v>20</v>
      </c>
      <c r="C13" s="15">
        <f t="shared" si="1"/>
        <v>0</v>
      </c>
      <c r="D13" s="16"/>
      <c r="E13" s="16"/>
      <c r="F13" s="16"/>
    </row>
    <row r="14" spans="1:6" ht="16.350000000000001" customHeight="1" x14ac:dyDescent="0.25">
      <c r="A14" s="2" t="s">
        <v>10</v>
      </c>
      <c r="B14" s="23" t="s">
        <v>18</v>
      </c>
      <c r="C14" s="15">
        <f t="shared" si="1"/>
        <v>0</v>
      </c>
      <c r="D14" s="16"/>
      <c r="E14" s="16"/>
      <c r="F14" s="16"/>
    </row>
    <row r="15" spans="1:6" ht="16.350000000000001" customHeight="1" x14ac:dyDescent="0.25">
      <c r="A15" s="2" t="s">
        <v>11</v>
      </c>
      <c r="B15" s="23" t="s">
        <v>23</v>
      </c>
      <c r="C15" s="15">
        <f t="shared" si="1"/>
        <v>0</v>
      </c>
      <c r="D15" s="16"/>
      <c r="E15" s="16"/>
      <c r="F15" s="16"/>
    </row>
    <row r="16" spans="1:6" ht="21.75" customHeight="1" x14ac:dyDescent="0.25">
      <c r="A16" s="8">
        <v>3</v>
      </c>
      <c r="B16" s="10" t="s">
        <v>14</v>
      </c>
      <c r="C16" s="13">
        <f>C17</f>
        <v>0</v>
      </c>
      <c r="D16" s="14">
        <f>D17</f>
        <v>0</v>
      </c>
      <c r="E16" s="14">
        <f>E17</f>
        <v>0</v>
      </c>
      <c r="F16" s="14">
        <f>F17</f>
        <v>0</v>
      </c>
    </row>
    <row r="17" spans="1:6" ht="16.350000000000001" customHeight="1" x14ac:dyDescent="0.25">
      <c r="A17" s="2" t="s">
        <v>12</v>
      </c>
      <c r="B17" s="24" t="s">
        <v>22</v>
      </c>
      <c r="C17" s="15">
        <f>D17+E17+F17</f>
        <v>0</v>
      </c>
      <c r="D17" s="16"/>
      <c r="E17" s="16"/>
      <c r="F17" s="16"/>
    </row>
    <row r="18" spans="1:6" ht="21.75" customHeight="1" thickBot="1" x14ac:dyDescent="0.3">
      <c r="A18" s="11"/>
      <c r="B18" s="12" t="s">
        <v>13</v>
      </c>
      <c r="C18" s="17">
        <f>C2+C8+C16</f>
        <v>0</v>
      </c>
      <c r="D18" s="18">
        <f>D2+D8+D16</f>
        <v>0</v>
      </c>
      <c r="E18" s="18">
        <f>E2+E8+E16</f>
        <v>0</v>
      </c>
      <c r="F18" s="18">
        <f>F2+F8+F16</f>
        <v>0</v>
      </c>
    </row>
    <row r="19" spans="1:6" ht="15.75" thickBot="1" x14ac:dyDescent="0.3">
      <c r="A19" s="4"/>
      <c r="B19" s="4"/>
      <c r="C19" s="19"/>
      <c r="D19" s="19"/>
      <c r="E19" s="19"/>
    </row>
    <row r="20" spans="1:6" ht="21.75" customHeight="1" thickBot="1" x14ac:dyDescent="0.3">
      <c r="A20" s="4"/>
      <c r="B20" s="5" t="s">
        <v>27</v>
      </c>
      <c r="C20" s="20">
        <f>C18</f>
        <v>0</v>
      </c>
      <c r="D20" s="19"/>
      <c r="E20" s="19"/>
    </row>
    <row r="21" spans="1:6" ht="60" customHeight="1" x14ac:dyDescent="0.25">
      <c r="C21" s="42" t="s">
        <v>65</v>
      </c>
      <c r="D21" s="42"/>
    </row>
    <row r="22" spans="1:6" ht="30.75" customHeight="1" x14ac:dyDescent="0.25">
      <c r="B22" s="43" t="s">
        <v>31</v>
      </c>
      <c r="C22" s="43"/>
      <c r="D22" s="43"/>
      <c r="E22" s="43"/>
    </row>
    <row r="23" spans="1:6" x14ac:dyDescent="0.25">
      <c r="B23" s="21"/>
      <c r="C23" s="21"/>
      <c r="D23" s="21"/>
      <c r="E23" s="21"/>
    </row>
  </sheetData>
  <mergeCells count="3">
    <mergeCell ref="A1:B1"/>
    <mergeCell ref="C21:D21"/>
    <mergeCell ref="B22:E22"/>
  </mergeCells>
  <pageMargins left="0.70866141732283472" right="0.70866141732283472" top="1.8897637795275593" bottom="0.78740157480314965" header="0.31496062992125984" footer="0.31496062992125984"/>
  <pageSetup paperSize="9" scale="85" fitToHeight="0" orientation="landscape" r:id="rId1"/>
  <headerFooter>
    <oddHeader>&amp;L&amp;"Arial,Fett"ERSP - Excellent Research Support Program&amp;C
&amp;"Arial,Fett"&amp;18Financial 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J22" sqref="J22"/>
    </sheetView>
  </sheetViews>
  <sheetFormatPr baseColWidth="10" defaultRowHeight="12.75" x14ac:dyDescent="0.2"/>
  <cols>
    <col min="1" max="1" width="17.21875" style="28" customWidth="1"/>
    <col min="2" max="5" width="10.33203125" style="28" bestFit="1" customWidth="1"/>
    <col min="6" max="16384" width="11.5546875" style="28"/>
  </cols>
  <sheetData>
    <row r="1" spans="1:5" ht="23.25" x14ac:dyDescent="0.35">
      <c r="A1" s="26" t="s">
        <v>71</v>
      </c>
      <c r="B1" s="27"/>
      <c r="C1" s="27"/>
      <c r="D1" s="27"/>
      <c r="E1" s="27"/>
    </row>
    <row r="2" spans="1:5" ht="14.25" x14ac:dyDescent="0.2">
      <c r="A2" s="27"/>
      <c r="B2" s="27"/>
      <c r="C2" s="27"/>
      <c r="D2" s="27"/>
      <c r="E2" s="27"/>
    </row>
    <row r="3" spans="1:5" ht="18" x14ac:dyDescent="0.25">
      <c r="A3" s="29" t="s">
        <v>32</v>
      </c>
      <c r="B3" s="27"/>
      <c r="C3" s="27"/>
      <c r="D3" s="27"/>
      <c r="E3" s="27"/>
    </row>
    <row r="4" spans="1:5" ht="18.75" thickBot="1" x14ac:dyDescent="0.3">
      <c r="A4" s="29"/>
      <c r="B4" s="27"/>
      <c r="C4" s="27"/>
      <c r="D4" s="27"/>
      <c r="E4" s="27"/>
    </row>
    <row r="5" spans="1:5" ht="15" customHeight="1" x14ac:dyDescent="0.2">
      <c r="A5" s="44" t="s">
        <v>68</v>
      </c>
      <c r="B5" s="33" t="s">
        <v>66</v>
      </c>
      <c r="C5" s="33" t="s">
        <v>67</v>
      </c>
      <c r="D5" s="33" t="s">
        <v>69</v>
      </c>
      <c r="E5" s="33" t="s">
        <v>70</v>
      </c>
    </row>
    <row r="6" spans="1:5" ht="30.75" thickBot="1" x14ac:dyDescent="0.25">
      <c r="A6" s="45"/>
      <c r="B6" s="38" t="s">
        <v>33</v>
      </c>
      <c r="C6" s="39" t="s">
        <v>33</v>
      </c>
      <c r="D6" s="39" t="s">
        <v>33</v>
      </c>
      <c r="E6" s="39" t="s">
        <v>33</v>
      </c>
    </row>
    <row r="7" spans="1:5" ht="14.25" customHeight="1" x14ac:dyDescent="0.2">
      <c r="A7" s="31" t="s">
        <v>34</v>
      </c>
      <c r="B7" s="34">
        <v>42960</v>
      </c>
      <c r="C7" s="34">
        <f>B7*1.025</f>
        <v>44033.999999999993</v>
      </c>
      <c r="D7" s="35">
        <f>C7*1.025</f>
        <v>45134.849999999991</v>
      </c>
      <c r="E7" s="35">
        <f>D7*1.025</f>
        <v>46263.221249999988</v>
      </c>
    </row>
    <row r="8" spans="1:5" ht="14.25" customHeight="1" x14ac:dyDescent="0.2">
      <c r="A8" s="31" t="s">
        <v>35</v>
      </c>
      <c r="B8" s="34">
        <v>49200</v>
      </c>
      <c r="C8" s="34">
        <f t="shared" ref="C8:D20" si="0">B8*1.025</f>
        <v>50429.999999999993</v>
      </c>
      <c r="D8" s="35">
        <f t="shared" si="0"/>
        <v>51690.749999999985</v>
      </c>
      <c r="E8" s="35">
        <f t="shared" ref="E8:E20" si="1">D8*1.025</f>
        <v>52983.018749999981</v>
      </c>
    </row>
    <row r="9" spans="1:5" ht="14.25" customHeight="1" x14ac:dyDescent="0.2">
      <c r="A9" s="31" t="s">
        <v>36</v>
      </c>
      <c r="B9" s="34">
        <v>53400</v>
      </c>
      <c r="C9" s="34">
        <f t="shared" si="0"/>
        <v>54734.999999999993</v>
      </c>
      <c r="D9" s="35">
        <f t="shared" si="0"/>
        <v>56103.374999999985</v>
      </c>
      <c r="E9" s="35">
        <f t="shared" si="1"/>
        <v>57505.959374999977</v>
      </c>
    </row>
    <row r="10" spans="1:5" ht="14.25" customHeight="1" x14ac:dyDescent="0.2">
      <c r="A10" s="31" t="s">
        <v>37</v>
      </c>
      <c r="B10" s="34">
        <v>53520</v>
      </c>
      <c r="C10" s="34">
        <f t="shared" si="0"/>
        <v>54857.999999999993</v>
      </c>
      <c r="D10" s="35">
        <f t="shared" si="0"/>
        <v>56229.44999999999</v>
      </c>
      <c r="E10" s="35">
        <f t="shared" si="1"/>
        <v>57635.186249999984</v>
      </c>
    </row>
    <row r="11" spans="1:5" ht="14.25" customHeight="1" x14ac:dyDescent="0.2">
      <c r="A11" s="31" t="s">
        <v>38</v>
      </c>
      <c r="B11" s="34">
        <v>54720</v>
      </c>
      <c r="C11" s="34">
        <f t="shared" si="0"/>
        <v>56087.999999999993</v>
      </c>
      <c r="D11" s="35">
        <f t="shared" si="0"/>
        <v>57490.19999999999</v>
      </c>
      <c r="E11" s="35">
        <f t="shared" si="1"/>
        <v>58927.454999999987</v>
      </c>
    </row>
    <row r="12" spans="1:5" ht="14.25" customHeight="1" x14ac:dyDescent="0.2">
      <c r="A12" s="31" t="s">
        <v>39</v>
      </c>
      <c r="B12" s="34">
        <v>56640</v>
      </c>
      <c r="C12" s="34">
        <f t="shared" si="0"/>
        <v>58055.999999999993</v>
      </c>
      <c r="D12" s="35">
        <f t="shared" si="0"/>
        <v>59507.399999999987</v>
      </c>
      <c r="E12" s="35">
        <f t="shared" si="1"/>
        <v>60995.084999999985</v>
      </c>
    </row>
    <row r="13" spans="1:5" ht="14.25" customHeight="1" x14ac:dyDescent="0.2">
      <c r="A13" s="31" t="s">
        <v>40</v>
      </c>
      <c r="B13" s="34">
        <v>58200</v>
      </c>
      <c r="C13" s="34">
        <f t="shared" si="0"/>
        <v>59654.999999999993</v>
      </c>
      <c r="D13" s="35">
        <f t="shared" si="0"/>
        <v>61146.374999999985</v>
      </c>
      <c r="E13" s="35">
        <f t="shared" si="1"/>
        <v>62675.034374999981</v>
      </c>
    </row>
    <row r="14" spans="1:5" ht="14.25" customHeight="1" x14ac:dyDescent="0.2">
      <c r="A14" s="31" t="s">
        <v>41</v>
      </c>
      <c r="B14" s="34">
        <v>66360</v>
      </c>
      <c r="C14" s="34">
        <f t="shared" si="0"/>
        <v>68019</v>
      </c>
      <c r="D14" s="35">
        <f t="shared" si="0"/>
        <v>69719.474999999991</v>
      </c>
      <c r="E14" s="35">
        <f t="shared" si="1"/>
        <v>71462.461874999979</v>
      </c>
    </row>
    <row r="15" spans="1:5" ht="14.25" customHeight="1" x14ac:dyDescent="0.2">
      <c r="A15" s="31" t="s">
        <v>42</v>
      </c>
      <c r="B15" s="34">
        <v>73680</v>
      </c>
      <c r="C15" s="34">
        <f t="shared" si="0"/>
        <v>75522</v>
      </c>
      <c r="D15" s="35">
        <f t="shared" si="0"/>
        <v>77410.049999999988</v>
      </c>
      <c r="E15" s="35">
        <f t="shared" si="1"/>
        <v>79345.301249999975</v>
      </c>
    </row>
    <row r="16" spans="1:5" ht="14.25" customHeight="1" x14ac:dyDescent="0.2">
      <c r="A16" s="31" t="s">
        <v>43</v>
      </c>
      <c r="B16" s="34">
        <v>78240</v>
      </c>
      <c r="C16" s="34">
        <f t="shared" si="0"/>
        <v>80196</v>
      </c>
      <c r="D16" s="35">
        <f t="shared" si="0"/>
        <v>82200.899999999994</v>
      </c>
      <c r="E16" s="35">
        <f t="shared" si="1"/>
        <v>84255.922499999986</v>
      </c>
    </row>
    <row r="17" spans="1:5" ht="14.25" customHeight="1" x14ac:dyDescent="0.2">
      <c r="A17" s="31" t="s">
        <v>44</v>
      </c>
      <c r="B17" s="34">
        <v>82200</v>
      </c>
      <c r="C17" s="34">
        <f t="shared" si="0"/>
        <v>84254.999999999985</v>
      </c>
      <c r="D17" s="35">
        <f t="shared" si="0"/>
        <v>86361.374999999971</v>
      </c>
      <c r="E17" s="35">
        <f t="shared" si="1"/>
        <v>88520.409374999959</v>
      </c>
    </row>
    <row r="18" spans="1:5" ht="14.25" customHeight="1" x14ac:dyDescent="0.2">
      <c r="A18" s="31" t="s">
        <v>45</v>
      </c>
      <c r="B18" s="34">
        <v>82800</v>
      </c>
      <c r="C18" s="34">
        <f t="shared" si="0"/>
        <v>84869.999999999985</v>
      </c>
      <c r="D18" s="35">
        <f t="shared" si="0"/>
        <v>86991.749999999971</v>
      </c>
      <c r="E18" s="35">
        <f t="shared" si="1"/>
        <v>89166.543749999968</v>
      </c>
    </row>
    <row r="19" spans="1:5" ht="14.25" customHeight="1" x14ac:dyDescent="0.2">
      <c r="A19" s="31" t="s">
        <v>46</v>
      </c>
      <c r="B19" s="34">
        <v>99120</v>
      </c>
      <c r="C19" s="34">
        <f t="shared" si="0"/>
        <v>101597.99999999999</v>
      </c>
      <c r="D19" s="35">
        <f t="shared" si="0"/>
        <v>104137.94999999998</v>
      </c>
      <c r="E19" s="35">
        <f t="shared" si="1"/>
        <v>106741.39874999998</v>
      </c>
    </row>
    <row r="20" spans="1:5" ht="15" customHeight="1" thickBot="1" x14ac:dyDescent="0.25">
      <c r="A20" s="32" t="s">
        <v>47</v>
      </c>
      <c r="B20" s="37">
        <v>106080</v>
      </c>
      <c r="C20" s="37">
        <f t="shared" si="0"/>
        <v>108731.99999999999</v>
      </c>
      <c r="D20" s="36">
        <f t="shared" si="0"/>
        <v>111450.29999999997</v>
      </c>
      <c r="E20" s="36">
        <f t="shared" si="1"/>
        <v>114236.55749999997</v>
      </c>
    </row>
    <row r="21" spans="1:5" ht="14.25" x14ac:dyDescent="0.2">
      <c r="A21" s="27"/>
      <c r="B21" s="27"/>
      <c r="C21" s="27"/>
      <c r="D21" s="27"/>
      <c r="E21" s="27"/>
    </row>
    <row r="22" spans="1:5" ht="14.25" x14ac:dyDescent="0.2">
      <c r="A22" s="27"/>
      <c r="B22" s="27"/>
      <c r="C22" s="27"/>
      <c r="D22" s="27"/>
      <c r="E22" s="27"/>
    </row>
    <row r="23" spans="1:5" ht="18" x14ac:dyDescent="0.25">
      <c r="A23" s="29" t="s">
        <v>64</v>
      </c>
      <c r="B23" s="27"/>
      <c r="C23" s="27"/>
      <c r="D23" s="27"/>
      <c r="E23" s="27"/>
    </row>
    <row r="24" spans="1:5" ht="15" thickBot="1" x14ac:dyDescent="0.25">
      <c r="A24" s="27"/>
      <c r="B24" s="27"/>
      <c r="C24" s="27"/>
      <c r="D24" s="27"/>
      <c r="E24" s="27"/>
    </row>
    <row r="25" spans="1:5" ht="15" customHeight="1" x14ac:dyDescent="0.2">
      <c r="A25" s="44" t="s">
        <v>48</v>
      </c>
      <c r="B25" s="33" t="s">
        <v>66</v>
      </c>
      <c r="C25" s="33" t="s">
        <v>67</v>
      </c>
      <c r="D25" s="33" t="s">
        <v>69</v>
      </c>
      <c r="E25" s="33" t="s">
        <v>70</v>
      </c>
    </row>
    <row r="26" spans="1:5" ht="30.75" thickBot="1" x14ac:dyDescent="0.25">
      <c r="A26" s="45"/>
      <c r="B26" s="38" t="s">
        <v>33</v>
      </c>
      <c r="C26" s="38" t="s">
        <v>33</v>
      </c>
      <c r="D26" s="39" t="s">
        <v>33</v>
      </c>
      <c r="E26" s="38" t="s">
        <v>33</v>
      </c>
    </row>
    <row r="27" spans="1:5" ht="14.25" x14ac:dyDescent="0.2">
      <c r="A27" s="31" t="s">
        <v>49</v>
      </c>
      <c r="B27" s="34">
        <v>37680</v>
      </c>
      <c r="C27" s="34">
        <f>B27*1.025</f>
        <v>38622</v>
      </c>
      <c r="D27" s="34">
        <f>C27*1.025</f>
        <v>39587.549999999996</v>
      </c>
      <c r="E27" s="34">
        <f>D27*1.025</f>
        <v>40577.23874999999</v>
      </c>
    </row>
    <row r="28" spans="1:5" ht="14.25" x14ac:dyDescent="0.2">
      <c r="A28" s="31" t="s">
        <v>50</v>
      </c>
      <c r="B28" s="34">
        <v>43560</v>
      </c>
      <c r="C28" s="34">
        <f t="shared" ref="C28:C41" si="2">B28*1.025</f>
        <v>44648.999999999993</v>
      </c>
      <c r="D28" s="34">
        <f t="shared" ref="D28:D41" si="3">C28*1.025</f>
        <v>45765.224999999991</v>
      </c>
      <c r="E28" s="34">
        <f t="shared" ref="E28:E41" si="4">D28*1.025</f>
        <v>46909.355624999989</v>
      </c>
    </row>
    <row r="29" spans="1:5" ht="14.25" x14ac:dyDescent="0.2">
      <c r="A29" s="31" t="s">
        <v>51</v>
      </c>
      <c r="B29" s="34">
        <v>46680</v>
      </c>
      <c r="C29" s="34">
        <f t="shared" si="2"/>
        <v>47846.999999999993</v>
      </c>
      <c r="D29" s="34">
        <f t="shared" si="3"/>
        <v>49043.174999999988</v>
      </c>
      <c r="E29" s="34">
        <f t="shared" si="4"/>
        <v>50269.254374999982</v>
      </c>
    </row>
    <row r="30" spans="1:5" ht="14.25" x14ac:dyDescent="0.2">
      <c r="A30" s="31" t="s">
        <v>52</v>
      </c>
      <c r="B30" s="34">
        <v>46920</v>
      </c>
      <c r="C30" s="34">
        <f t="shared" si="2"/>
        <v>48092.999999999993</v>
      </c>
      <c r="D30" s="34">
        <f t="shared" si="3"/>
        <v>49295.32499999999</v>
      </c>
      <c r="E30" s="34">
        <f t="shared" si="4"/>
        <v>50527.708124999983</v>
      </c>
    </row>
    <row r="31" spans="1:5" ht="14.25" x14ac:dyDescent="0.2">
      <c r="A31" s="31" t="s">
        <v>53</v>
      </c>
      <c r="B31" s="34">
        <v>47280</v>
      </c>
      <c r="C31" s="34">
        <f t="shared" si="2"/>
        <v>48461.999999999993</v>
      </c>
      <c r="D31" s="34">
        <f t="shared" si="3"/>
        <v>49673.549999999988</v>
      </c>
      <c r="E31" s="34">
        <f t="shared" si="4"/>
        <v>50915.388749999984</v>
      </c>
    </row>
    <row r="32" spans="1:5" ht="14.25" x14ac:dyDescent="0.2">
      <c r="A32" s="31" t="s">
        <v>54</v>
      </c>
      <c r="B32" s="34">
        <v>57000</v>
      </c>
      <c r="C32" s="34">
        <f t="shared" si="2"/>
        <v>58424.999999999993</v>
      </c>
      <c r="D32" s="34">
        <f t="shared" si="3"/>
        <v>59885.624999999985</v>
      </c>
      <c r="E32" s="34">
        <f t="shared" si="4"/>
        <v>61382.765624999978</v>
      </c>
    </row>
    <row r="33" spans="1:5" ht="14.25" x14ac:dyDescent="0.2">
      <c r="A33" s="31" t="s">
        <v>55</v>
      </c>
      <c r="B33" s="34">
        <v>59400</v>
      </c>
      <c r="C33" s="34">
        <f t="shared" si="2"/>
        <v>60884.999999999993</v>
      </c>
      <c r="D33" s="34">
        <f t="shared" si="3"/>
        <v>62407.124999999985</v>
      </c>
      <c r="E33" s="34">
        <f t="shared" si="4"/>
        <v>63967.303124999977</v>
      </c>
    </row>
    <row r="34" spans="1:5" ht="14.25" x14ac:dyDescent="0.2">
      <c r="A34" s="31" t="s">
        <v>56</v>
      </c>
      <c r="B34" s="34">
        <v>64920</v>
      </c>
      <c r="C34" s="34">
        <f t="shared" si="2"/>
        <v>66543</v>
      </c>
      <c r="D34" s="34">
        <f t="shared" si="3"/>
        <v>68206.574999999997</v>
      </c>
      <c r="E34" s="34">
        <f t="shared" si="4"/>
        <v>69911.73937499999</v>
      </c>
    </row>
    <row r="35" spans="1:5" ht="14.25" x14ac:dyDescent="0.2">
      <c r="A35" s="31" t="s">
        <v>57</v>
      </c>
      <c r="B35" s="34">
        <v>68280</v>
      </c>
      <c r="C35" s="34">
        <f t="shared" si="2"/>
        <v>69987</v>
      </c>
      <c r="D35" s="34">
        <f t="shared" si="3"/>
        <v>71736.674999999988</v>
      </c>
      <c r="E35" s="34">
        <f t="shared" si="4"/>
        <v>73530.091874999984</v>
      </c>
    </row>
    <row r="36" spans="1:5" ht="14.25" x14ac:dyDescent="0.2">
      <c r="A36" s="31" t="s">
        <v>58</v>
      </c>
      <c r="B36" s="34">
        <v>69360</v>
      </c>
      <c r="C36" s="34">
        <f t="shared" si="2"/>
        <v>71094</v>
      </c>
      <c r="D36" s="34">
        <f t="shared" si="3"/>
        <v>72871.349999999991</v>
      </c>
      <c r="E36" s="34">
        <f t="shared" si="4"/>
        <v>74693.133749999979</v>
      </c>
    </row>
    <row r="37" spans="1:5" ht="14.25" x14ac:dyDescent="0.2">
      <c r="A37" s="31" t="s">
        <v>59</v>
      </c>
      <c r="B37" s="34">
        <v>80640</v>
      </c>
      <c r="C37" s="34">
        <f t="shared" si="2"/>
        <v>82656</v>
      </c>
      <c r="D37" s="34">
        <f t="shared" si="3"/>
        <v>84722.4</v>
      </c>
      <c r="E37" s="34">
        <f t="shared" si="4"/>
        <v>86840.459999999992</v>
      </c>
    </row>
    <row r="38" spans="1:5" ht="14.25" x14ac:dyDescent="0.2">
      <c r="A38" s="31" t="s">
        <v>60</v>
      </c>
      <c r="B38" s="34">
        <v>95160</v>
      </c>
      <c r="C38" s="34">
        <f t="shared" si="2"/>
        <v>97538.999999999985</v>
      </c>
      <c r="D38" s="34">
        <f t="shared" si="3"/>
        <v>99977.474999999977</v>
      </c>
      <c r="E38" s="34">
        <f t="shared" si="4"/>
        <v>102476.91187499996</v>
      </c>
    </row>
    <row r="39" spans="1:5" ht="14.25" x14ac:dyDescent="0.2">
      <c r="A39" s="31" t="s">
        <v>61</v>
      </c>
      <c r="B39" s="34">
        <v>68160</v>
      </c>
      <c r="C39" s="34">
        <f t="shared" si="2"/>
        <v>69864</v>
      </c>
      <c r="D39" s="34">
        <f t="shared" si="3"/>
        <v>71610.599999999991</v>
      </c>
      <c r="E39" s="34">
        <f t="shared" si="4"/>
        <v>73400.864999999991</v>
      </c>
    </row>
    <row r="40" spans="1:5" ht="14.25" x14ac:dyDescent="0.2">
      <c r="A40" s="31" t="s">
        <v>62</v>
      </c>
      <c r="B40" s="34">
        <v>100440</v>
      </c>
      <c r="C40" s="34">
        <f t="shared" si="2"/>
        <v>102950.99999999999</v>
      </c>
      <c r="D40" s="34">
        <f t="shared" si="3"/>
        <v>105524.77499999998</v>
      </c>
      <c r="E40" s="34">
        <f t="shared" si="4"/>
        <v>108162.89437499997</v>
      </c>
    </row>
    <row r="41" spans="1:5" ht="15" thickBot="1" x14ac:dyDescent="0.25">
      <c r="A41" s="32" t="s">
        <v>63</v>
      </c>
      <c r="B41" s="37">
        <v>131760</v>
      </c>
      <c r="C41" s="37">
        <f t="shared" si="2"/>
        <v>135054</v>
      </c>
      <c r="D41" s="37">
        <f t="shared" si="3"/>
        <v>138430.34999999998</v>
      </c>
      <c r="E41" s="37">
        <f t="shared" si="4"/>
        <v>141891.10874999996</v>
      </c>
    </row>
    <row r="42" spans="1:5" ht="14.25" x14ac:dyDescent="0.2">
      <c r="A42" s="27"/>
      <c r="B42" s="27"/>
      <c r="C42" s="27"/>
      <c r="D42" s="30"/>
      <c r="E42" s="27"/>
    </row>
  </sheetData>
  <mergeCells count="2">
    <mergeCell ref="A25:A26"/>
    <mergeCell ref="A5:A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Financial plan</vt:lpstr>
      <vt:lpstr>Panda Sätze</vt:lpstr>
    </vt:vector>
  </TitlesOfParts>
  <Company>Universität zu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 Susanne Ludewig-Greiner</dc:creator>
  <cp:lastModifiedBy>Susanne Ludewig-Greiner</cp:lastModifiedBy>
  <cp:lastPrinted>2024-10-31T08:57:33Z</cp:lastPrinted>
  <dcterms:created xsi:type="dcterms:W3CDTF">2018-07-12T12:59:46Z</dcterms:created>
  <dcterms:modified xsi:type="dcterms:W3CDTF">2024-10-31T08:57:46Z</dcterms:modified>
</cp:coreProperties>
</file>